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N:\VB\Gebiet_Zipfel\25. Kigde BreiMa\Homepage BreiMa Dokumente\Neue Dokumente Stand 15.09.2026\"/>
    </mc:Choice>
  </mc:AlternateContent>
  <xr:revisionPtr revIDLastSave="0" documentId="8_{F547F182-85AA-499D-A4B0-77102BF1DADA}" xr6:coauthVersionLast="47" xr6:coauthVersionMax="47" xr10:uidLastSave="{00000000-0000-0000-0000-000000000000}"/>
  <workbookProtection workbookAlgorithmName="SHA-512" workbookHashValue="6+zrTzSNWeYAtm7Msjilq3dmL3zLropjU6FzkxMSRnYUSGo09TiqpxYv5STXJAIQUJwRgylk31OT03mJBHJURg==" workbookSaltValue="f+0mA3ERqQZ6BR2dn2uiFA==" workbookSpinCount="100000" lockStructure="1"/>
  <bookViews>
    <workbookView xWindow="34875" yWindow="3855" windowWidth="21600" windowHeight="11295"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8" i="12" l="1"/>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14"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"April 2025"</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<sst xmlns="http://schemas.openxmlformats.org/spreadsheetml/2006/main" count="254" uniqueCount="126">
  <si>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</si>
  <si>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</si>
  <si>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</si>
  <si>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</si>
  <si>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</si>
  <si>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</si>
  <si>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</si>
  <si>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</si>
  <si>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</si>
  <si>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</si>
  <si>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</si>
  <si>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</si>
  <si>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</si>
  <si>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</si>
  <si>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</si>
  <si>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</si>
  <si>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</si>
  <si>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</si>
  <si>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</si>
  <si>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</si>
  <si>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</si>
  <si>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</si>
  <si>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</si>
  <si>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</si>
  <si>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</si>
  <si>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</si>
  <si>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</si>
  <si>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</si>
  <si>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</si>
  <si>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</si>
  <si>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</si>
  <si>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</si>
  <si>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</si>
  <si>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</si>
  <si>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</si>
  <si>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</si>
  <si>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</si>
  <si>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</si>
  <si>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</si>
  <si>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</si>
  <si>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</si>
  <si>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</si>
  <si>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</si>
  <si>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</si>
  <si>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</si>
  <si>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</si>
  <si>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</si>
  <si>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</si>
  <si>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</si>
  <si>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</si>
  <si>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</si>
  <si>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</si>
  <si>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</si>
  <si>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</si>
  <si>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</si>
  <si>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</si>
  <si>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</si>
  <si>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</si>
  <si>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</si>
  <si>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</si>
  <si>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</si>
  <si>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</si>
  <si>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</si>
  <si>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</si>
  <si>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</si>
  <si>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</si>
  <si>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</si>
  <si>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</si>
  <si>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</si>
  <si>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</si>
  <si>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</si>
  <si>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</si>
  <si>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</si>
  <si>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</si>
  <si>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</si>
  <si>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</si>
  <si>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</si>
  <si>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</si>
  <si>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</si>
  <si>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</si>
  <si>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</si>
  <si>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</si>
  <si>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</si>
  <si>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</si>
  <si>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</si>
  <si>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</si>
  <si>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</si>
  <si>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</si>
  <si>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</si>
  <si>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</si>
  <si>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</si>
  <si>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</si>
  <si>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</si>
  <si>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</si>
  <si>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</si>
  <si>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</si>
  <si>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</si>
  <si>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</si>
  <si>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</si>
  <si>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</si>
  <si>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</si>
  <si>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</si>
  <si>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</si>
  <si>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</si>
  <si>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</si>
  <si>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</si>
  <si>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</si>
  <si>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</si>
  <si>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</si>
  <si>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</si>
  <si>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</si>
  <si>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</si>
  <si>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</si>
  <si>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</si>
  <si>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</si>
  <si>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</si>
  <si>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</si>
  <si>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</si>
  <si>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</si>
  <si>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</si>
  <si>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</si>
  <si>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</si>
  <si>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</si>
  <si>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</si>
  <si>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</si>
  <si>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6.2 / ab Januar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</si>
</sst>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5">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F7" sqref="F7:G7"/>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6"/>
      <c r="C3" s="167"/>
      <c r="D3" s="167"/>
      <c r="E3" s="167"/>
      <c r="F3" s="51" t="s">
        <v>32</v>
      </c>
      <c r="G3" s="104"/>
      <c r="H3" s="31"/>
      <c r="J3" s="138"/>
      <c r="K3" s="159" t="s">
        <v>35</v>
      </c>
      <c r="L3" s="159"/>
      <c r="M3" s="7"/>
      <c r="N3" s="7"/>
      <c r="O3" s="4"/>
    </row>
    <row r="4" spans="1:15" ht="6" customHeight="1" x14ac:dyDescent="0.2">
      <c r="A4" s="31"/>
      <c r="B4" s="10"/>
      <c r="C4" s="11"/>
      <c r="D4" s="7"/>
      <c r="I4" s="138"/>
      <c r="J4" s="138"/>
      <c r="K4" s="159"/>
      <c r="L4" s="159"/>
      <c r="N4" s="4"/>
    </row>
    <row r="5" spans="1:15" ht="36" customHeight="1" x14ac:dyDescent="0.2">
      <c r="A5" s="39" t="s">
        <v>77</v>
      </c>
      <c r="B5" s="168"/>
      <c r="C5" s="169"/>
      <c r="D5" s="169"/>
      <c r="E5" s="169"/>
      <c r="G5" s="48"/>
      <c r="H5" s="48"/>
      <c r="I5" s="138"/>
      <c r="J5" s="138"/>
      <c r="K5" s="159"/>
      <c r="L5" s="159"/>
      <c r="M5" s="48"/>
      <c r="N5" s="4"/>
      <c r="O5" s="4"/>
    </row>
    <row r="6" spans="1:15" ht="6" customHeight="1" x14ac:dyDescent="0.2">
      <c r="A6" s="175"/>
      <c r="B6" s="175"/>
      <c r="C6" s="175"/>
      <c r="D6" s="175"/>
      <c r="F6" s="30"/>
      <c r="G6" s="7"/>
      <c r="H6" s="7"/>
      <c r="I6" s="7"/>
      <c r="J6" s="7"/>
      <c r="K6" s="7"/>
      <c r="L6" s="48"/>
      <c r="M6" s="48"/>
      <c r="N6" s="48"/>
      <c r="O6" s="7"/>
    </row>
    <row r="7" spans="1:15" ht="36" customHeight="1" x14ac:dyDescent="0.2">
      <c r="A7" s="32" t="s">
        <v>58</v>
      </c>
      <c r="B7" s="173" t="s">
        <v>41</v>
      </c>
      <c r="C7" s="173"/>
      <c r="D7" s="173"/>
      <c r="E7" s="173"/>
      <c r="F7" s="174" t="s">
        <v>113</v>
      </c>
      <c r="G7" s="174"/>
      <c r="H7" s="176"/>
      <c r="I7" s="176"/>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1" t="s">
        <v>50</v>
      </c>
      <c r="B9" s="162"/>
      <c r="C9" s="162"/>
      <c r="D9" s="163"/>
      <c r="E9" s="161" t="s">
        <v>38</v>
      </c>
      <c r="F9" s="162"/>
      <c r="G9" s="163"/>
      <c r="H9" s="164" t="s">
        <v>56</v>
      </c>
      <c r="I9" s="165"/>
      <c r="J9" s="136"/>
      <c r="K9" s="137"/>
      <c r="L9" s="170" t="s">
        <v>57</v>
      </c>
      <c r="M9" s="171"/>
      <c r="N9" s="172"/>
      <c r="O9" s="7"/>
    </row>
    <row r="10" spans="1:15" ht="37.5" customHeight="1" thickBot="1" x14ac:dyDescent="0.25">
      <c r="A10" s="145" t="s">
        <v>4</v>
      </c>
      <c r="B10" s="143" t="s">
        <v>36</v>
      </c>
      <c r="C10" s="143" t="s">
        <v>37</v>
      </c>
      <c r="D10" s="139" t="s">
        <v>78</v>
      </c>
      <c r="E10" s="147" t="s">
        <v>80</v>
      </c>
      <c r="F10" s="149" t="s">
        <v>11</v>
      </c>
      <c r="G10" s="141" t="s">
        <v>81</v>
      </c>
      <c r="H10" s="177" t="s">
        <v>82</v>
      </c>
      <c r="I10" s="178"/>
      <c r="J10" s="55"/>
      <c r="K10" s="55"/>
      <c r="L10" s="179" t="s">
        <v>54</v>
      </c>
      <c r="M10" s="181" t="s">
        <v>55</v>
      </c>
      <c r="N10" s="183" t="s">
        <v>31</v>
      </c>
      <c r="O10" s="7"/>
    </row>
    <row r="11" spans="1:15" ht="41.25" customHeight="1" thickBot="1" x14ac:dyDescent="0.25">
      <c r="A11" s="146"/>
      <c r="B11" s="144"/>
      <c r="C11" s="144"/>
      <c r="D11" s="140"/>
      <c r="E11" s="148"/>
      <c r="F11" s="150"/>
      <c r="G11" s="142"/>
      <c r="H11" s="56" t="s">
        <v>83</v>
      </c>
      <c r="I11" s="57" t="s">
        <v>87</v>
      </c>
      <c r="J11" s="58" t="s">
        <v>53</v>
      </c>
      <c r="K11" s="57" t="s">
        <v>124</v>
      </c>
      <c r="L11" s="180"/>
      <c r="M11" s="182"/>
      <c r="N11" s="184"/>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6"/>
      <c r="B26" s="156"/>
      <c r="D26" s="151"/>
      <c r="E26" s="151"/>
      <c r="F26" s="33"/>
      <c r="G26" s="52"/>
      <c r="H26" s="46"/>
      <c r="I26" s="47"/>
      <c r="J26" s="47"/>
      <c r="K26" s="47"/>
      <c r="L26" s="160"/>
      <c r="M26" s="151"/>
      <c r="N26" s="47"/>
      <c r="O26" s="4"/>
    </row>
    <row r="27" spans="1:15" x14ac:dyDescent="0.2">
      <c r="A27" s="157" t="s">
        <v>4</v>
      </c>
      <c r="B27" s="158"/>
      <c r="D27" s="154" t="s">
        <v>51</v>
      </c>
      <c r="E27" s="155"/>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1"/>
      <c r="B30" s="151"/>
      <c r="C30" s="34"/>
      <c r="D30" s="151"/>
      <c r="E30" s="151"/>
      <c r="F30" s="33"/>
      <c r="H30" s="33"/>
      <c r="I30" s="33"/>
      <c r="J30" s="33"/>
      <c r="K30" s="33"/>
      <c r="L30" s="33"/>
      <c r="N30" s="4"/>
      <c r="O30" s="4"/>
    </row>
    <row r="31" spans="1:15" x14ac:dyDescent="0.2">
      <c r="A31" s="152" t="s">
        <v>4</v>
      </c>
      <c r="B31" s="153"/>
      <c r="C31" s="34"/>
      <c r="D31" s="154" t="s">
        <v>85</v>
      </c>
      <c r="E31" s="155"/>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1yMmqX/MwUr+GGsd8gp7UNXYvcwrZmFjzmDoXKzgkNcP6MN8lhQwr3qZI+hmRwaeM+c93dHJLVErjiCNBs42bg==" saltValue="3wWNLNliIrRHsGMpBVRzZA=="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04.2025" error="Dieses Formular ist erst ab 01.04.2025 gültig." sqref="G3" xr:uid="{2B036203-244B-4426-B6D9-2EE46FDF4264}">
      <formula1>45747</formula1>
    </dataValidation>
    <dataValidation type="date" allowBlank="1" showInputMessage="1" showErrorMessage="1" errorTitle="Gültigkeit der Entgeltsätze" error="Die hier hinterlegten Entgeltsätze sind im Zeitraum 01.04.2025 - 30.09.2026 gültig. Gegebenenfalls neues Formular verwenden." sqref="A12:A22" xr:uid="{F20C8B77-14AD-497E-A986-3C93C72994BA}">
      <formula1>45748</formula1>
      <formula2>46295</formula2>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D2" sqref="D2"/>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66.38</v>
      </c>
      <c r="E2" s="116">
        <f>ROUND(F2+(D2-F2)*0.5,2)</f>
        <v>61.21</v>
      </c>
      <c r="F2" s="125">
        <v>56.03</v>
      </c>
      <c r="G2" s="116">
        <f>ROUND(0.9*F2,2)</f>
        <v>50.43</v>
      </c>
      <c r="H2" s="116">
        <f>ROUND(J2+(F2-J2)*0.5,2)</f>
        <v>49.31</v>
      </c>
      <c r="I2" s="116">
        <f>ROUND(0.8*F2,2)</f>
        <v>44.82</v>
      </c>
      <c r="J2" s="125">
        <v>42.58</v>
      </c>
      <c r="K2" s="116">
        <f>ROUND(M2+(J2-M2)*0.5,2)</f>
        <v>41.13</v>
      </c>
      <c r="L2" s="117">
        <f>ROUND(0.95*J2,2)</f>
        <v>40.450000000000003</v>
      </c>
      <c r="M2" s="125">
        <v>39.67</v>
      </c>
      <c r="N2" s="128">
        <v>56.03</v>
      </c>
      <c r="O2" s="65">
        <f>ROUND(0.9*N2,2)</f>
        <v>50.43</v>
      </c>
      <c r="Q2" s="2"/>
      <c r="T2" s="105" t="s">
        <v>61</v>
      </c>
      <c r="U2" s="106">
        <v>1</v>
      </c>
      <c r="V2" s="131">
        <v>66.38</v>
      </c>
      <c r="W2" s="107">
        <f t="shared" ref="W2:W14" si="0">ROUND(X2+(V2-X2)*0.5,2)</f>
        <v>61.21</v>
      </c>
      <c r="X2" s="131">
        <v>56.03</v>
      </c>
      <c r="Y2" s="107">
        <f t="shared" ref="Y2:Y14" si="1">ROUND(0.9*X2,2)</f>
        <v>50.43</v>
      </c>
      <c r="Z2" s="107">
        <f t="shared" ref="Z2:Z14" si="2">ROUND(AB2+(X2-AB2)*0.5,2)</f>
        <v>49.31</v>
      </c>
      <c r="AA2" s="107">
        <f t="shared" ref="AA2:AA14" si="3">ROUND(0.8*X2,2)</f>
        <v>44.82</v>
      </c>
      <c r="AB2" s="131">
        <v>42.58</v>
      </c>
      <c r="AC2" s="107">
        <f t="shared" ref="AC2:AC14" si="4">ROUND(AE2+(AB2-AE2)*0.5,2)</f>
        <v>41.13</v>
      </c>
      <c r="AD2" s="108">
        <f>ROUND(0.95*AB2,2)</f>
        <v>40.450000000000003</v>
      </c>
      <c r="AE2" s="134">
        <v>39.67</v>
      </c>
      <c r="AF2" s="131">
        <v>56.03</v>
      </c>
      <c r="AG2" s="109">
        <f>ROUND(0.9*AF2,2)</f>
        <v>50.43</v>
      </c>
    </row>
    <row r="3" spans="1:33" ht="25.5" x14ac:dyDescent="0.2">
      <c r="A3" s="21" t="s">
        <v>84</v>
      </c>
      <c r="B3" s="115" t="s">
        <v>15</v>
      </c>
      <c r="C3" s="16">
        <v>1.5</v>
      </c>
      <c r="D3" s="125">
        <v>99.58</v>
      </c>
      <c r="E3" s="116">
        <f t="shared" ref="E3:E43" si="5">ROUND(F3+(D3-F3)*0.5,2)</f>
        <v>91.82</v>
      </c>
      <c r="F3" s="125">
        <v>84.05</v>
      </c>
      <c r="G3" s="116">
        <f t="shared" ref="G3:G43" si="6">ROUND(0.9*F3,2)</f>
        <v>75.650000000000006</v>
      </c>
      <c r="H3" s="116">
        <f t="shared" ref="H3:H43" si="7">ROUND(J3+(F3-J3)*0.5,2)</f>
        <v>73.97</v>
      </c>
      <c r="I3" s="116">
        <f t="shared" ref="I3:I43" si="8">ROUND(0.8*F3,2)</f>
        <v>67.239999999999995</v>
      </c>
      <c r="J3" s="125">
        <v>63.88</v>
      </c>
      <c r="K3" s="116">
        <f t="shared" ref="K3:K43" si="9">ROUND(M3+(J3-M3)*0.5,2)</f>
        <v>61.69</v>
      </c>
      <c r="L3" s="117">
        <f t="shared" ref="L3:L43" si="10">ROUND(0.95*J3,2)</f>
        <v>60.69</v>
      </c>
      <c r="M3" s="125">
        <v>59.5</v>
      </c>
      <c r="N3" s="128">
        <v>84.05</v>
      </c>
      <c r="O3" s="65">
        <f>ROUND(0.9*N3,2)</f>
        <v>75.650000000000006</v>
      </c>
      <c r="Q3" s="2"/>
      <c r="T3" s="43" t="s">
        <v>62</v>
      </c>
      <c r="U3" s="14">
        <v>1.5</v>
      </c>
      <c r="V3" s="132">
        <v>99.58</v>
      </c>
      <c r="W3" s="60">
        <f t="shared" si="0"/>
        <v>91.82</v>
      </c>
      <c r="X3" s="132">
        <v>84.05</v>
      </c>
      <c r="Y3" s="60">
        <f t="shared" si="1"/>
        <v>75.650000000000006</v>
      </c>
      <c r="Z3" s="60">
        <f t="shared" si="2"/>
        <v>73.97</v>
      </c>
      <c r="AA3" s="60">
        <f t="shared" si="3"/>
        <v>67.239999999999995</v>
      </c>
      <c r="AB3" s="132">
        <v>63.88</v>
      </c>
      <c r="AC3" s="60">
        <f t="shared" si="4"/>
        <v>61.69</v>
      </c>
      <c r="AD3" s="63">
        <f t="shared" ref="AD3:AD14" si="11">ROUND(0.95*AB3,2)</f>
        <v>60.69</v>
      </c>
      <c r="AE3" s="135">
        <v>59.5</v>
      </c>
      <c r="AF3" s="132">
        <v>84.05</v>
      </c>
      <c r="AG3" s="65">
        <f t="shared" ref="AG3:AG14" si="12">ROUND(0.9*AF3,2)</f>
        <v>75.650000000000006</v>
      </c>
    </row>
    <row r="4" spans="1:33" ht="25.5" x14ac:dyDescent="0.2">
      <c r="A4" s="21" t="s">
        <v>84</v>
      </c>
      <c r="B4" s="115" t="s">
        <v>16</v>
      </c>
      <c r="C4" s="16">
        <v>1.5</v>
      </c>
      <c r="D4" s="125">
        <v>99.58</v>
      </c>
      <c r="E4" s="116">
        <f t="shared" si="5"/>
        <v>91.82</v>
      </c>
      <c r="F4" s="125">
        <v>84.05</v>
      </c>
      <c r="G4" s="116">
        <f t="shared" si="6"/>
        <v>75.650000000000006</v>
      </c>
      <c r="H4" s="116">
        <f t="shared" si="7"/>
        <v>73.97</v>
      </c>
      <c r="I4" s="116">
        <f t="shared" si="8"/>
        <v>67.239999999999995</v>
      </c>
      <c r="J4" s="125">
        <v>63.88</v>
      </c>
      <c r="K4" s="116">
        <f t="shared" si="9"/>
        <v>61.69</v>
      </c>
      <c r="L4" s="117">
        <f t="shared" si="10"/>
        <v>60.69</v>
      </c>
      <c r="M4" s="125">
        <v>59.5</v>
      </c>
      <c r="N4" s="128">
        <v>84.05</v>
      </c>
      <c r="O4" s="65">
        <f t="shared" ref="O4:O43" si="13">ROUND(0.9*N4,2)</f>
        <v>75.650000000000006</v>
      </c>
      <c r="Q4" s="2"/>
      <c r="T4" s="43" t="s">
        <v>63</v>
      </c>
      <c r="U4" s="14">
        <v>2</v>
      </c>
      <c r="V4" s="132">
        <v>132.77000000000001</v>
      </c>
      <c r="W4" s="60">
        <f t="shared" si="0"/>
        <v>122.42</v>
      </c>
      <c r="X4" s="132">
        <v>112.07</v>
      </c>
      <c r="Y4" s="60">
        <f t="shared" si="1"/>
        <v>100.86</v>
      </c>
      <c r="Z4" s="60">
        <f t="shared" si="2"/>
        <v>98.62</v>
      </c>
      <c r="AA4" s="60">
        <f t="shared" si="3"/>
        <v>89.66</v>
      </c>
      <c r="AB4" s="132">
        <v>85.17</v>
      </c>
      <c r="AC4" s="60">
        <f t="shared" si="4"/>
        <v>82.25</v>
      </c>
      <c r="AD4" s="63">
        <f t="shared" si="11"/>
        <v>80.91</v>
      </c>
      <c r="AE4" s="135">
        <v>79.33</v>
      </c>
      <c r="AF4" s="132">
        <v>112.07</v>
      </c>
      <c r="AG4" s="65">
        <f t="shared" si="12"/>
        <v>100.86</v>
      </c>
    </row>
    <row r="5" spans="1:33" x14ac:dyDescent="0.2">
      <c r="A5" s="21" t="s">
        <v>6</v>
      </c>
      <c r="B5" s="115" t="s">
        <v>5</v>
      </c>
      <c r="C5" s="16">
        <v>1</v>
      </c>
      <c r="D5" s="125">
        <v>66.38</v>
      </c>
      <c r="E5" s="116">
        <f t="shared" si="5"/>
        <v>61.21</v>
      </c>
      <c r="F5" s="125">
        <v>56.03</v>
      </c>
      <c r="G5" s="116">
        <f t="shared" si="6"/>
        <v>50.43</v>
      </c>
      <c r="H5" s="116">
        <f t="shared" si="7"/>
        <v>49.31</v>
      </c>
      <c r="I5" s="116">
        <f t="shared" si="8"/>
        <v>44.82</v>
      </c>
      <c r="J5" s="125">
        <v>42.58</v>
      </c>
      <c r="K5" s="116">
        <f t="shared" si="9"/>
        <v>41.13</v>
      </c>
      <c r="L5" s="117">
        <f t="shared" si="10"/>
        <v>40.450000000000003</v>
      </c>
      <c r="M5" s="125">
        <v>39.67</v>
      </c>
      <c r="N5" s="128">
        <v>56.03</v>
      </c>
      <c r="O5" s="65">
        <f t="shared" si="13"/>
        <v>50.43</v>
      </c>
      <c r="Q5" s="2"/>
      <c r="R5" s="2"/>
      <c r="T5" s="43" t="s">
        <v>64</v>
      </c>
      <c r="U5" s="14">
        <v>1</v>
      </c>
      <c r="V5" s="132">
        <v>66.38</v>
      </c>
      <c r="W5" s="60">
        <f t="shared" si="0"/>
        <v>61.21</v>
      </c>
      <c r="X5" s="132">
        <v>56.03</v>
      </c>
      <c r="Y5" s="60">
        <f t="shared" si="1"/>
        <v>50.43</v>
      </c>
      <c r="Z5" s="60">
        <f t="shared" si="2"/>
        <v>49.31</v>
      </c>
      <c r="AA5" s="60">
        <f t="shared" si="3"/>
        <v>44.82</v>
      </c>
      <c r="AB5" s="132">
        <v>42.58</v>
      </c>
      <c r="AC5" s="60">
        <f t="shared" si="4"/>
        <v>41.13</v>
      </c>
      <c r="AD5" s="63">
        <f t="shared" si="11"/>
        <v>40.450000000000003</v>
      </c>
      <c r="AE5" s="135">
        <v>39.67</v>
      </c>
      <c r="AF5" s="132">
        <v>56.03</v>
      </c>
      <c r="AG5" s="65">
        <f t="shared" si="12"/>
        <v>50.43</v>
      </c>
    </row>
    <row r="6" spans="1:33" x14ac:dyDescent="0.2">
      <c r="A6" s="21" t="s">
        <v>6</v>
      </c>
      <c r="B6" s="115" t="s">
        <v>15</v>
      </c>
      <c r="C6" s="16">
        <v>1.5</v>
      </c>
      <c r="D6" s="125">
        <v>99.58</v>
      </c>
      <c r="E6" s="116">
        <f>ROUND(F6+(D6-F6)*0.5,2)</f>
        <v>91.82</v>
      </c>
      <c r="F6" s="125">
        <v>84.05</v>
      </c>
      <c r="G6" s="116">
        <f t="shared" si="6"/>
        <v>75.650000000000006</v>
      </c>
      <c r="H6" s="116">
        <f t="shared" si="7"/>
        <v>73.97</v>
      </c>
      <c r="I6" s="116">
        <f t="shared" si="8"/>
        <v>67.239999999999995</v>
      </c>
      <c r="J6" s="125">
        <v>63.88</v>
      </c>
      <c r="K6" s="116">
        <f t="shared" si="9"/>
        <v>61.69</v>
      </c>
      <c r="L6" s="117">
        <f t="shared" si="10"/>
        <v>60.69</v>
      </c>
      <c r="M6" s="125">
        <v>59.5</v>
      </c>
      <c r="N6" s="128">
        <v>84.05</v>
      </c>
      <c r="O6" s="65">
        <f t="shared" si="13"/>
        <v>75.650000000000006</v>
      </c>
      <c r="Q6" s="2"/>
      <c r="R6" s="2"/>
      <c r="T6" s="43" t="s">
        <v>65</v>
      </c>
      <c r="U6" s="14">
        <v>1.5</v>
      </c>
      <c r="V6" s="132">
        <v>99.58</v>
      </c>
      <c r="W6" s="60">
        <f t="shared" si="0"/>
        <v>91.82</v>
      </c>
      <c r="X6" s="132">
        <v>84.05</v>
      </c>
      <c r="Y6" s="60">
        <f t="shared" si="1"/>
        <v>75.650000000000006</v>
      </c>
      <c r="Z6" s="60">
        <f t="shared" si="2"/>
        <v>73.97</v>
      </c>
      <c r="AA6" s="60">
        <f t="shared" si="3"/>
        <v>67.239999999999995</v>
      </c>
      <c r="AB6" s="132">
        <v>63.88</v>
      </c>
      <c r="AC6" s="60">
        <f t="shared" si="4"/>
        <v>61.69</v>
      </c>
      <c r="AD6" s="63">
        <f t="shared" si="11"/>
        <v>60.69</v>
      </c>
      <c r="AE6" s="135">
        <v>59.5</v>
      </c>
      <c r="AF6" s="132">
        <v>84.05</v>
      </c>
      <c r="AG6" s="65">
        <f t="shared" si="12"/>
        <v>75.650000000000006</v>
      </c>
    </row>
    <row r="7" spans="1:33" x14ac:dyDescent="0.2">
      <c r="A7" s="21" t="s">
        <v>6</v>
      </c>
      <c r="B7" s="115" t="s">
        <v>16</v>
      </c>
      <c r="C7" s="16">
        <v>1.5</v>
      </c>
      <c r="D7" s="125">
        <v>99.58</v>
      </c>
      <c r="E7" s="116">
        <f t="shared" ref="E7" si="14">ROUND(F7+(D7-F7)*0.5,2)</f>
        <v>91.82</v>
      </c>
      <c r="F7" s="125">
        <v>84.05</v>
      </c>
      <c r="G7" s="116">
        <f t="shared" si="6"/>
        <v>75.650000000000006</v>
      </c>
      <c r="H7" s="116">
        <f t="shared" si="7"/>
        <v>73.97</v>
      </c>
      <c r="I7" s="116">
        <f t="shared" si="8"/>
        <v>67.239999999999995</v>
      </c>
      <c r="J7" s="125">
        <v>63.88</v>
      </c>
      <c r="K7" s="116">
        <f t="shared" si="9"/>
        <v>61.69</v>
      </c>
      <c r="L7" s="117">
        <f t="shared" si="10"/>
        <v>60.69</v>
      </c>
      <c r="M7" s="125">
        <v>59.5</v>
      </c>
      <c r="N7" s="128">
        <v>84.05</v>
      </c>
      <c r="O7" s="65">
        <f t="shared" si="13"/>
        <v>75.650000000000006</v>
      </c>
      <c r="Q7" s="2"/>
      <c r="R7" s="2"/>
      <c r="T7" s="43" t="s">
        <v>66</v>
      </c>
      <c r="U7" s="14">
        <v>1</v>
      </c>
      <c r="V7" s="132">
        <v>66.38</v>
      </c>
      <c r="W7" s="60">
        <f t="shared" si="0"/>
        <v>61.21</v>
      </c>
      <c r="X7" s="132">
        <v>56.03</v>
      </c>
      <c r="Y7" s="60">
        <f t="shared" si="1"/>
        <v>50.43</v>
      </c>
      <c r="Z7" s="60">
        <f t="shared" si="2"/>
        <v>49.31</v>
      </c>
      <c r="AA7" s="60">
        <f t="shared" si="3"/>
        <v>44.82</v>
      </c>
      <c r="AB7" s="132">
        <v>42.58</v>
      </c>
      <c r="AC7" s="60">
        <f t="shared" si="4"/>
        <v>41.13</v>
      </c>
      <c r="AD7" s="63">
        <f t="shared" si="11"/>
        <v>40.450000000000003</v>
      </c>
      <c r="AE7" s="135">
        <v>39.67</v>
      </c>
      <c r="AF7" s="132">
        <v>56.03</v>
      </c>
      <c r="AG7" s="65">
        <f t="shared" si="12"/>
        <v>50.43</v>
      </c>
    </row>
    <row r="8" spans="1:33" x14ac:dyDescent="0.2">
      <c r="A8" s="21" t="s">
        <v>7</v>
      </c>
      <c r="B8" s="115" t="s">
        <v>5</v>
      </c>
      <c r="C8" s="16">
        <v>2</v>
      </c>
      <c r="D8" s="125">
        <v>132.77000000000001</v>
      </c>
      <c r="E8" s="116">
        <f t="shared" si="5"/>
        <v>122.42</v>
      </c>
      <c r="F8" s="125">
        <v>112.07</v>
      </c>
      <c r="G8" s="116">
        <f t="shared" si="6"/>
        <v>100.86</v>
      </c>
      <c r="H8" s="116">
        <f t="shared" si="7"/>
        <v>98.62</v>
      </c>
      <c r="I8" s="116">
        <f t="shared" si="8"/>
        <v>89.66</v>
      </c>
      <c r="J8" s="125">
        <v>85.17</v>
      </c>
      <c r="K8" s="116">
        <f t="shared" si="9"/>
        <v>82.25</v>
      </c>
      <c r="L8" s="117">
        <f t="shared" si="10"/>
        <v>80.91</v>
      </c>
      <c r="M8" s="125">
        <v>79.33</v>
      </c>
      <c r="N8" s="128">
        <v>112.07</v>
      </c>
      <c r="O8" s="65">
        <f t="shared" si="13"/>
        <v>100.86</v>
      </c>
      <c r="Q8" s="2"/>
      <c r="R8" s="2"/>
      <c r="T8" s="43" t="s">
        <v>67</v>
      </c>
      <c r="U8" s="14">
        <v>1.5</v>
      </c>
      <c r="V8" s="132">
        <v>99.58</v>
      </c>
      <c r="W8" s="60">
        <f t="shared" si="0"/>
        <v>91.82</v>
      </c>
      <c r="X8" s="132">
        <v>84.05</v>
      </c>
      <c r="Y8" s="60">
        <f t="shared" si="1"/>
        <v>75.650000000000006</v>
      </c>
      <c r="Z8" s="60">
        <f t="shared" si="2"/>
        <v>73.97</v>
      </c>
      <c r="AA8" s="60">
        <f t="shared" si="3"/>
        <v>67.239999999999995</v>
      </c>
      <c r="AB8" s="132">
        <v>63.88</v>
      </c>
      <c r="AC8" s="60">
        <f t="shared" si="4"/>
        <v>61.69</v>
      </c>
      <c r="AD8" s="63">
        <f t="shared" si="11"/>
        <v>60.69</v>
      </c>
      <c r="AE8" s="135">
        <v>59.5</v>
      </c>
      <c r="AF8" s="132">
        <v>84.05</v>
      </c>
      <c r="AG8" s="65">
        <f t="shared" si="12"/>
        <v>75.650000000000006</v>
      </c>
    </row>
    <row r="9" spans="1:33" x14ac:dyDescent="0.2">
      <c r="A9" s="21" t="s">
        <v>7</v>
      </c>
      <c r="B9" s="115" t="s">
        <v>15</v>
      </c>
      <c r="C9" s="16">
        <v>2.5</v>
      </c>
      <c r="D9" s="125">
        <v>165.96</v>
      </c>
      <c r="E9" s="116">
        <f t="shared" si="5"/>
        <v>153.02000000000001</v>
      </c>
      <c r="F9" s="125">
        <v>140.08000000000001</v>
      </c>
      <c r="G9" s="116">
        <f t="shared" si="6"/>
        <v>126.07</v>
      </c>
      <c r="H9" s="116">
        <f t="shared" si="7"/>
        <v>123.27</v>
      </c>
      <c r="I9" s="116">
        <f t="shared" si="8"/>
        <v>112.06</v>
      </c>
      <c r="J9" s="125">
        <v>106.46</v>
      </c>
      <c r="K9" s="116">
        <f t="shared" si="9"/>
        <v>102.82</v>
      </c>
      <c r="L9" s="117">
        <f t="shared" si="10"/>
        <v>101.14</v>
      </c>
      <c r="M9" s="125">
        <v>99.17</v>
      </c>
      <c r="N9" s="128">
        <v>140.08000000000001</v>
      </c>
      <c r="O9" s="65">
        <f t="shared" si="13"/>
        <v>126.07</v>
      </c>
      <c r="Q9" s="2"/>
      <c r="R9" s="2"/>
      <c r="T9" s="43" t="s">
        <v>88</v>
      </c>
      <c r="U9" s="14">
        <v>0.5</v>
      </c>
      <c r="V9" s="132">
        <v>33.19</v>
      </c>
      <c r="W9" s="60">
        <f t="shared" si="0"/>
        <v>30.61</v>
      </c>
      <c r="X9" s="132">
        <v>28.02</v>
      </c>
      <c r="Y9" s="60">
        <f t="shared" si="1"/>
        <v>25.22</v>
      </c>
      <c r="Z9" s="60">
        <f t="shared" si="2"/>
        <v>24.66</v>
      </c>
      <c r="AA9" s="60">
        <f t="shared" si="3"/>
        <v>22.42</v>
      </c>
      <c r="AB9" s="132">
        <v>21.29</v>
      </c>
      <c r="AC9" s="60">
        <f t="shared" si="4"/>
        <v>20.56</v>
      </c>
      <c r="AD9" s="63">
        <f t="shared" si="11"/>
        <v>20.23</v>
      </c>
      <c r="AE9" s="135">
        <v>19.829999999999998</v>
      </c>
      <c r="AF9" s="132">
        <v>28.02</v>
      </c>
      <c r="AG9" s="65">
        <f t="shared" si="12"/>
        <v>25.22</v>
      </c>
    </row>
    <row r="10" spans="1:33" x14ac:dyDescent="0.2">
      <c r="A10" s="21" t="s">
        <v>7</v>
      </c>
      <c r="B10" s="115" t="s">
        <v>16</v>
      </c>
      <c r="C10" s="16">
        <v>2.5</v>
      </c>
      <c r="D10" s="125">
        <v>165.96</v>
      </c>
      <c r="E10" s="116">
        <f t="shared" si="5"/>
        <v>153.02000000000001</v>
      </c>
      <c r="F10" s="125">
        <v>140.08000000000001</v>
      </c>
      <c r="G10" s="116">
        <f t="shared" si="6"/>
        <v>126.07</v>
      </c>
      <c r="H10" s="116">
        <f t="shared" si="7"/>
        <v>123.27</v>
      </c>
      <c r="I10" s="116">
        <f t="shared" si="8"/>
        <v>112.06</v>
      </c>
      <c r="J10" s="125">
        <v>106.46</v>
      </c>
      <c r="K10" s="116">
        <f t="shared" si="9"/>
        <v>102.82</v>
      </c>
      <c r="L10" s="117">
        <f t="shared" si="10"/>
        <v>101.14</v>
      </c>
      <c r="M10" s="125">
        <v>99.17</v>
      </c>
      <c r="N10" s="128">
        <v>140.08000000000001</v>
      </c>
      <c r="O10" s="65">
        <f t="shared" si="13"/>
        <v>126.07</v>
      </c>
      <c r="Q10" s="2"/>
      <c r="R10" s="2"/>
      <c r="T10" s="43" t="s">
        <v>68</v>
      </c>
      <c r="U10" s="14">
        <v>1</v>
      </c>
      <c r="V10" s="132">
        <v>66.38</v>
      </c>
      <c r="W10" s="60">
        <f t="shared" si="0"/>
        <v>61.21</v>
      </c>
      <c r="X10" s="132">
        <v>56.03</v>
      </c>
      <c r="Y10" s="60">
        <f t="shared" si="1"/>
        <v>50.43</v>
      </c>
      <c r="Z10" s="60">
        <f t="shared" si="2"/>
        <v>49.31</v>
      </c>
      <c r="AA10" s="60">
        <f t="shared" si="3"/>
        <v>44.82</v>
      </c>
      <c r="AB10" s="132">
        <v>42.58</v>
      </c>
      <c r="AC10" s="60">
        <f t="shared" si="4"/>
        <v>41.13</v>
      </c>
      <c r="AD10" s="63">
        <f t="shared" si="11"/>
        <v>40.450000000000003</v>
      </c>
      <c r="AE10" s="135">
        <v>39.67</v>
      </c>
      <c r="AF10" s="132">
        <v>56.03</v>
      </c>
      <c r="AG10" s="65">
        <f t="shared" si="12"/>
        <v>50.43</v>
      </c>
    </row>
    <row r="11" spans="1:33" ht="25.5" x14ac:dyDescent="0.2">
      <c r="A11" s="21" t="s">
        <v>8</v>
      </c>
      <c r="B11" s="115" t="s">
        <v>5</v>
      </c>
      <c r="C11" s="16">
        <v>1</v>
      </c>
      <c r="D11" s="125">
        <v>66.38</v>
      </c>
      <c r="E11" s="116">
        <f t="shared" si="5"/>
        <v>61.21</v>
      </c>
      <c r="F11" s="125">
        <v>56.03</v>
      </c>
      <c r="G11" s="116">
        <f t="shared" si="6"/>
        <v>50.43</v>
      </c>
      <c r="H11" s="116">
        <f t="shared" si="7"/>
        <v>49.31</v>
      </c>
      <c r="I11" s="116">
        <f t="shared" si="8"/>
        <v>44.82</v>
      </c>
      <c r="J11" s="125">
        <v>42.58</v>
      </c>
      <c r="K11" s="116">
        <f t="shared" si="9"/>
        <v>41.11</v>
      </c>
      <c r="L11" s="117">
        <f t="shared" si="10"/>
        <v>40.450000000000003</v>
      </c>
      <c r="M11" s="125">
        <v>39.64</v>
      </c>
      <c r="N11" s="128">
        <v>56.03</v>
      </c>
      <c r="O11" s="65">
        <f t="shared" si="13"/>
        <v>50.43</v>
      </c>
      <c r="Q11" s="2"/>
      <c r="R11" s="2"/>
      <c r="T11" s="21" t="s">
        <v>21</v>
      </c>
      <c r="U11" s="14">
        <v>1.5</v>
      </c>
      <c r="V11" s="132">
        <v>99.58</v>
      </c>
      <c r="W11" s="60">
        <f t="shared" si="0"/>
        <v>91.82</v>
      </c>
      <c r="X11" s="132">
        <v>84.05</v>
      </c>
      <c r="Y11" s="60">
        <f t="shared" si="1"/>
        <v>75.650000000000006</v>
      </c>
      <c r="Z11" s="60">
        <f t="shared" si="2"/>
        <v>73.97</v>
      </c>
      <c r="AA11" s="60">
        <f t="shared" si="3"/>
        <v>67.239999999999995</v>
      </c>
      <c r="AB11" s="132">
        <v>63.88</v>
      </c>
      <c r="AC11" s="60">
        <f t="shared" si="4"/>
        <v>61.69</v>
      </c>
      <c r="AD11" s="63">
        <f t="shared" si="11"/>
        <v>60.69</v>
      </c>
      <c r="AE11" s="135">
        <v>59.5</v>
      </c>
      <c r="AF11" s="132">
        <v>84.05</v>
      </c>
      <c r="AG11" s="65">
        <f t="shared" si="12"/>
        <v>75.650000000000006</v>
      </c>
    </row>
    <row r="12" spans="1:33" ht="25.5" x14ac:dyDescent="0.2">
      <c r="A12" s="21" t="s">
        <v>8</v>
      </c>
      <c r="B12" s="115" t="s">
        <v>15</v>
      </c>
      <c r="C12" s="16">
        <v>1.5</v>
      </c>
      <c r="D12" s="125">
        <v>99.58</v>
      </c>
      <c r="E12" s="116">
        <f t="shared" si="5"/>
        <v>91.82</v>
      </c>
      <c r="F12" s="125">
        <v>84.05</v>
      </c>
      <c r="G12" s="116">
        <f t="shared" si="6"/>
        <v>75.650000000000006</v>
      </c>
      <c r="H12" s="116">
        <f t="shared" si="7"/>
        <v>73.97</v>
      </c>
      <c r="I12" s="116">
        <f t="shared" si="8"/>
        <v>67.239999999999995</v>
      </c>
      <c r="J12" s="125">
        <v>63.88</v>
      </c>
      <c r="K12" s="116">
        <f t="shared" si="9"/>
        <v>61.69</v>
      </c>
      <c r="L12" s="117">
        <f t="shared" si="10"/>
        <v>60.69</v>
      </c>
      <c r="M12" s="125">
        <v>59.5</v>
      </c>
      <c r="N12" s="128">
        <v>84.05</v>
      </c>
      <c r="O12" s="65">
        <f t="shared" si="13"/>
        <v>75.650000000000006</v>
      </c>
      <c r="Q12" s="2"/>
      <c r="R12" s="2"/>
      <c r="T12" s="21" t="s">
        <v>22</v>
      </c>
      <c r="U12" s="14">
        <v>2</v>
      </c>
      <c r="V12" s="132">
        <v>132.77000000000001</v>
      </c>
      <c r="W12" s="60">
        <f t="shared" si="0"/>
        <v>122.42</v>
      </c>
      <c r="X12" s="132">
        <v>112.07</v>
      </c>
      <c r="Y12" s="60">
        <f t="shared" si="1"/>
        <v>100.86</v>
      </c>
      <c r="Z12" s="60">
        <f t="shared" si="2"/>
        <v>98.62</v>
      </c>
      <c r="AA12" s="60">
        <f t="shared" si="3"/>
        <v>89.66</v>
      </c>
      <c r="AB12" s="132">
        <v>85.17</v>
      </c>
      <c r="AC12" s="60">
        <f t="shared" si="4"/>
        <v>82.25</v>
      </c>
      <c r="AD12" s="63">
        <f t="shared" si="11"/>
        <v>80.91</v>
      </c>
      <c r="AE12" s="135">
        <v>79.33</v>
      </c>
      <c r="AF12" s="132">
        <v>112.07</v>
      </c>
      <c r="AG12" s="65">
        <f t="shared" si="12"/>
        <v>100.86</v>
      </c>
    </row>
    <row r="13" spans="1:33" x14ac:dyDescent="0.2">
      <c r="A13" s="21" t="s">
        <v>8</v>
      </c>
      <c r="B13" s="115" t="s">
        <v>16</v>
      </c>
      <c r="C13" s="16">
        <v>1.5</v>
      </c>
      <c r="D13" s="125">
        <v>99.58</v>
      </c>
      <c r="E13" s="116">
        <f t="shared" si="5"/>
        <v>91.82</v>
      </c>
      <c r="F13" s="125">
        <v>84.05</v>
      </c>
      <c r="G13" s="116">
        <f t="shared" si="6"/>
        <v>75.650000000000006</v>
      </c>
      <c r="H13" s="116">
        <f t="shared" si="7"/>
        <v>73.97</v>
      </c>
      <c r="I13" s="116">
        <f t="shared" si="8"/>
        <v>67.239999999999995</v>
      </c>
      <c r="J13" s="125">
        <v>63.88</v>
      </c>
      <c r="K13" s="116">
        <f t="shared" si="9"/>
        <v>61.69</v>
      </c>
      <c r="L13" s="117">
        <f t="shared" si="10"/>
        <v>60.69</v>
      </c>
      <c r="M13" s="125">
        <v>59.5</v>
      </c>
      <c r="N13" s="128">
        <v>84.05</v>
      </c>
      <c r="O13" s="65">
        <f t="shared" si="13"/>
        <v>75.650000000000006</v>
      </c>
      <c r="Q13" s="2"/>
      <c r="R13" s="2"/>
      <c r="T13" s="21" t="s">
        <v>23</v>
      </c>
      <c r="U13" s="14">
        <v>2.5</v>
      </c>
      <c r="V13" s="132">
        <v>165.96</v>
      </c>
      <c r="W13" s="60">
        <f t="shared" si="0"/>
        <v>153.02000000000001</v>
      </c>
      <c r="X13" s="132">
        <v>140.08000000000001</v>
      </c>
      <c r="Y13" s="60">
        <f t="shared" si="1"/>
        <v>126.07</v>
      </c>
      <c r="Z13" s="60">
        <f t="shared" si="2"/>
        <v>123.27</v>
      </c>
      <c r="AA13" s="60">
        <f t="shared" si="3"/>
        <v>112.06</v>
      </c>
      <c r="AB13" s="132">
        <v>106.46</v>
      </c>
      <c r="AC13" s="60">
        <f t="shared" si="4"/>
        <v>102.82</v>
      </c>
      <c r="AD13" s="63">
        <f t="shared" si="11"/>
        <v>101.14</v>
      </c>
      <c r="AE13" s="135">
        <v>99.17</v>
      </c>
      <c r="AF13" s="132">
        <v>140.08000000000001</v>
      </c>
      <c r="AG13" s="65">
        <f t="shared" si="12"/>
        <v>126.07</v>
      </c>
    </row>
    <row r="14" spans="1:33" ht="26.25" thickBot="1" x14ac:dyDescent="0.25">
      <c r="A14" s="21" t="s">
        <v>9</v>
      </c>
      <c r="B14" s="115" t="s">
        <v>5</v>
      </c>
      <c r="C14" s="16">
        <v>2</v>
      </c>
      <c r="D14" s="125">
        <v>132.77000000000001</v>
      </c>
      <c r="E14" s="116">
        <f t="shared" si="5"/>
        <v>122.42</v>
      </c>
      <c r="F14" s="125">
        <v>112.07</v>
      </c>
      <c r="G14" s="116">
        <f t="shared" si="6"/>
        <v>100.86</v>
      </c>
      <c r="H14" s="116">
        <f t="shared" si="7"/>
        <v>98.62</v>
      </c>
      <c r="I14" s="116">
        <f t="shared" si="8"/>
        <v>89.66</v>
      </c>
      <c r="J14" s="125">
        <v>85.17</v>
      </c>
      <c r="K14" s="116">
        <f t="shared" si="9"/>
        <v>82.25</v>
      </c>
      <c r="L14" s="117">
        <f t="shared" si="10"/>
        <v>80.91</v>
      </c>
      <c r="M14" s="125">
        <v>79.33</v>
      </c>
      <c r="N14" s="128">
        <v>112.07</v>
      </c>
      <c r="O14" s="65">
        <f t="shared" si="13"/>
        <v>100.86</v>
      </c>
      <c r="Q14" s="2"/>
      <c r="R14" s="2"/>
      <c r="T14" s="38" t="str">
        <f>'Drop Down'!E14</f>
        <v>Sonstige vereinbarte Tätigkeit gem. § 12 Abs. 3 Anlage 4f zur AVO</v>
      </c>
      <c r="U14" s="15"/>
      <c r="V14" s="133">
        <v>39.83</v>
      </c>
      <c r="W14" s="61">
        <f t="shared" si="0"/>
        <v>36.729999999999997</v>
      </c>
      <c r="X14" s="133">
        <v>33.619999999999997</v>
      </c>
      <c r="Y14" s="61">
        <f t="shared" si="1"/>
        <v>30.26</v>
      </c>
      <c r="Z14" s="61">
        <f t="shared" si="2"/>
        <v>29.59</v>
      </c>
      <c r="AA14" s="61">
        <f t="shared" si="3"/>
        <v>26.9</v>
      </c>
      <c r="AB14" s="133">
        <v>25.55</v>
      </c>
      <c r="AC14" s="61">
        <f t="shared" si="4"/>
        <v>24.68</v>
      </c>
      <c r="AD14" s="72">
        <f t="shared" si="11"/>
        <v>24.27</v>
      </c>
      <c r="AE14" s="133">
        <v>23.8</v>
      </c>
      <c r="AF14" s="133">
        <v>33.619999999999997</v>
      </c>
      <c r="AG14" s="73">
        <f t="shared" si="12"/>
        <v>30.26</v>
      </c>
    </row>
    <row r="15" spans="1:33" x14ac:dyDescent="0.2">
      <c r="A15" s="21" t="s">
        <v>9</v>
      </c>
      <c r="B15" s="115" t="s">
        <v>15</v>
      </c>
      <c r="C15" s="16">
        <v>2.5</v>
      </c>
      <c r="D15" s="125">
        <v>165.96</v>
      </c>
      <c r="E15" s="116">
        <f t="shared" si="5"/>
        <v>153.02000000000001</v>
      </c>
      <c r="F15" s="125">
        <v>140.08000000000001</v>
      </c>
      <c r="G15" s="116">
        <f t="shared" si="6"/>
        <v>126.07</v>
      </c>
      <c r="H15" s="116">
        <f t="shared" si="7"/>
        <v>123.27</v>
      </c>
      <c r="I15" s="116">
        <f t="shared" si="8"/>
        <v>112.06</v>
      </c>
      <c r="J15" s="125">
        <v>106.46</v>
      </c>
      <c r="K15" s="116">
        <f t="shared" si="9"/>
        <v>102.82</v>
      </c>
      <c r="L15" s="117">
        <f t="shared" si="10"/>
        <v>101.14</v>
      </c>
      <c r="M15" s="125">
        <v>99.17</v>
      </c>
      <c r="N15" s="128">
        <v>140.08000000000001</v>
      </c>
      <c r="O15" s="65">
        <f t="shared" si="13"/>
        <v>126.07</v>
      </c>
      <c r="Q15" s="2"/>
      <c r="R15" s="2"/>
    </row>
    <row r="16" spans="1:33" x14ac:dyDescent="0.2">
      <c r="A16" s="21" t="s">
        <v>9</v>
      </c>
      <c r="B16" s="115" t="s">
        <v>16</v>
      </c>
      <c r="C16" s="16">
        <v>2.5</v>
      </c>
      <c r="D16" s="125">
        <v>165.96</v>
      </c>
      <c r="E16" s="116">
        <f t="shared" si="5"/>
        <v>153.02000000000001</v>
      </c>
      <c r="F16" s="125">
        <v>140.08000000000001</v>
      </c>
      <c r="G16" s="116">
        <f t="shared" si="6"/>
        <v>126.07</v>
      </c>
      <c r="H16" s="116">
        <f t="shared" si="7"/>
        <v>123.27</v>
      </c>
      <c r="I16" s="116">
        <f t="shared" si="8"/>
        <v>112.06</v>
      </c>
      <c r="J16" s="125">
        <v>106.46</v>
      </c>
      <c r="K16" s="116">
        <f t="shared" si="9"/>
        <v>102.82</v>
      </c>
      <c r="L16" s="117">
        <f t="shared" si="10"/>
        <v>101.14</v>
      </c>
      <c r="M16" s="125">
        <v>99.17</v>
      </c>
      <c r="N16" s="128">
        <v>140.08000000000001</v>
      </c>
      <c r="O16" s="65">
        <f t="shared" si="13"/>
        <v>126.07</v>
      </c>
      <c r="P16" s="2"/>
      <c r="Q16" s="2"/>
      <c r="R16" s="2"/>
    </row>
    <row r="17" spans="1:18" x14ac:dyDescent="0.2">
      <c r="A17" s="21" t="s">
        <v>10</v>
      </c>
      <c r="B17" s="115" t="s">
        <v>5</v>
      </c>
      <c r="C17" s="16">
        <v>1</v>
      </c>
      <c r="D17" s="125">
        <v>66.38</v>
      </c>
      <c r="E17" s="116">
        <f t="shared" si="5"/>
        <v>61.21</v>
      </c>
      <c r="F17" s="125">
        <v>56.03</v>
      </c>
      <c r="G17" s="116">
        <f t="shared" si="6"/>
        <v>50.43</v>
      </c>
      <c r="H17" s="116">
        <f t="shared" si="7"/>
        <v>49.31</v>
      </c>
      <c r="I17" s="116">
        <f t="shared" si="8"/>
        <v>44.82</v>
      </c>
      <c r="J17" s="125">
        <v>42.58</v>
      </c>
      <c r="K17" s="116">
        <f t="shared" si="9"/>
        <v>41.13</v>
      </c>
      <c r="L17" s="117">
        <f t="shared" si="10"/>
        <v>40.450000000000003</v>
      </c>
      <c r="M17" s="125">
        <v>39.67</v>
      </c>
      <c r="N17" s="128">
        <v>56.03</v>
      </c>
      <c r="O17" s="65">
        <f t="shared" si="13"/>
        <v>50.43</v>
      </c>
      <c r="P17" s="2"/>
      <c r="Q17" s="2"/>
      <c r="R17" s="2"/>
    </row>
    <row r="18" spans="1:18" x14ac:dyDescent="0.2">
      <c r="A18" s="21" t="s">
        <v>10</v>
      </c>
      <c r="B18" s="115" t="s">
        <v>15</v>
      </c>
      <c r="C18" s="16">
        <v>1.5</v>
      </c>
      <c r="D18" s="125">
        <v>99.58</v>
      </c>
      <c r="E18" s="116">
        <f t="shared" si="5"/>
        <v>91.82</v>
      </c>
      <c r="F18" s="125">
        <v>84.05</v>
      </c>
      <c r="G18" s="116">
        <f t="shared" si="6"/>
        <v>75.650000000000006</v>
      </c>
      <c r="H18" s="116">
        <f t="shared" si="7"/>
        <v>73.97</v>
      </c>
      <c r="I18" s="116">
        <f t="shared" si="8"/>
        <v>67.239999999999995</v>
      </c>
      <c r="J18" s="125">
        <v>63.88</v>
      </c>
      <c r="K18" s="116">
        <f t="shared" si="9"/>
        <v>61.69</v>
      </c>
      <c r="L18" s="117">
        <f t="shared" si="10"/>
        <v>60.69</v>
      </c>
      <c r="M18" s="125">
        <v>59.5</v>
      </c>
      <c r="N18" s="128">
        <v>84.05</v>
      </c>
      <c r="O18" s="65">
        <f t="shared" si="13"/>
        <v>75.650000000000006</v>
      </c>
    </row>
    <row r="19" spans="1:18" x14ac:dyDescent="0.2">
      <c r="A19" s="21" t="s">
        <v>10</v>
      </c>
      <c r="B19" s="115" t="s">
        <v>16</v>
      </c>
      <c r="C19" s="16">
        <v>1.5</v>
      </c>
      <c r="D19" s="125">
        <v>99.58</v>
      </c>
      <c r="E19" s="116">
        <f t="shared" si="5"/>
        <v>91.82</v>
      </c>
      <c r="F19" s="125">
        <v>84.05</v>
      </c>
      <c r="G19" s="116">
        <f t="shared" si="6"/>
        <v>75.650000000000006</v>
      </c>
      <c r="H19" s="116">
        <f t="shared" si="7"/>
        <v>73.97</v>
      </c>
      <c r="I19" s="116">
        <f t="shared" si="8"/>
        <v>67.239999999999995</v>
      </c>
      <c r="J19" s="125">
        <v>63.88</v>
      </c>
      <c r="K19" s="116">
        <f t="shared" si="9"/>
        <v>61.69</v>
      </c>
      <c r="L19" s="117">
        <f t="shared" si="10"/>
        <v>60.69</v>
      </c>
      <c r="M19" s="125">
        <v>59.5</v>
      </c>
      <c r="N19" s="128">
        <v>84.05</v>
      </c>
      <c r="O19" s="65">
        <f t="shared" si="13"/>
        <v>75.650000000000006</v>
      </c>
    </row>
    <row r="20" spans="1:18" x14ac:dyDescent="0.2">
      <c r="A20" s="21" t="s">
        <v>39</v>
      </c>
      <c r="B20" s="115" t="s">
        <v>5</v>
      </c>
      <c r="C20" s="16">
        <v>1.5</v>
      </c>
      <c r="D20" s="125">
        <v>99.58</v>
      </c>
      <c r="E20" s="116">
        <f t="shared" si="5"/>
        <v>91.82</v>
      </c>
      <c r="F20" s="125">
        <v>84.05</v>
      </c>
      <c r="G20" s="116">
        <f t="shared" si="6"/>
        <v>75.650000000000006</v>
      </c>
      <c r="H20" s="116">
        <f t="shared" si="7"/>
        <v>73.97</v>
      </c>
      <c r="I20" s="116">
        <f t="shared" si="8"/>
        <v>67.239999999999995</v>
      </c>
      <c r="J20" s="125">
        <v>63.88</v>
      </c>
      <c r="K20" s="116">
        <f t="shared" si="9"/>
        <v>61.69</v>
      </c>
      <c r="L20" s="117">
        <f t="shared" si="10"/>
        <v>60.69</v>
      </c>
      <c r="M20" s="125">
        <v>59.5</v>
      </c>
      <c r="N20" s="128">
        <v>84.05</v>
      </c>
      <c r="O20" s="65">
        <f t="shared" si="13"/>
        <v>75.650000000000006</v>
      </c>
    </row>
    <row r="21" spans="1:18" x14ac:dyDescent="0.2">
      <c r="A21" s="21" t="s">
        <v>39</v>
      </c>
      <c r="B21" s="115" t="s">
        <v>15</v>
      </c>
      <c r="C21" s="16">
        <v>2</v>
      </c>
      <c r="D21" s="125">
        <v>132.77000000000001</v>
      </c>
      <c r="E21" s="116">
        <f t="shared" si="5"/>
        <v>122.42</v>
      </c>
      <c r="F21" s="125">
        <v>112.07</v>
      </c>
      <c r="G21" s="116">
        <f t="shared" si="6"/>
        <v>100.86</v>
      </c>
      <c r="H21" s="116">
        <f t="shared" si="7"/>
        <v>98.62</v>
      </c>
      <c r="I21" s="116">
        <f t="shared" si="8"/>
        <v>89.66</v>
      </c>
      <c r="J21" s="125">
        <v>85.17</v>
      </c>
      <c r="K21" s="116">
        <f t="shared" si="9"/>
        <v>82.25</v>
      </c>
      <c r="L21" s="117">
        <f t="shared" si="10"/>
        <v>80.91</v>
      </c>
      <c r="M21" s="125">
        <v>79.33</v>
      </c>
      <c r="N21" s="128">
        <v>112.07</v>
      </c>
      <c r="O21" s="65">
        <f t="shared" si="13"/>
        <v>100.86</v>
      </c>
    </row>
    <row r="22" spans="1:18" x14ac:dyDescent="0.2">
      <c r="A22" s="21" t="s">
        <v>39</v>
      </c>
      <c r="B22" s="115" t="s">
        <v>16</v>
      </c>
      <c r="C22" s="16">
        <v>2</v>
      </c>
      <c r="D22" s="125">
        <v>132.77000000000001</v>
      </c>
      <c r="E22" s="116">
        <f t="shared" si="5"/>
        <v>122.42</v>
      </c>
      <c r="F22" s="125">
        <v>112.07</v>
      </c>
      <c r="G22" s="116">
        <f t="shared" si="6"/>
        <v>100.86</v>
      </c>
      <c r="H22" s="116">
        <f t="shared" si="7"/>
        <v>98.62</v>
      </c>
      <c r="I22" s="116">
        <f t="shared" si="8"/>
        <v>89.66</v>
      </c>
      <c r="J22" s="125">
        <v>85.17</v>
      </c>
      <c r="K22" s="116">
        <f t="shared" si="9"/>
        <v>82.25</v>
      </c>
      <c r="L22" s="117">
        <f t="shared" si="10"/>
        <v>80.91</v>
      </c>
      <c r="M22" s="125">
        <v>79.33</v>
      </c>
      <c r="N22" s="128">
        <v>112.07</v>
      </c>
      <c r="O22" s="65">
        <f t="shared" si="13"/>
        <v>100.86</v>
      </c>
    </row>
    <row r="23" spans="1:18" x14ac:dyDescent="0.2">
      <c r="A23" s="21" t="s">
        <v>17</v>
      </c>
      <c r="B23" s="115" t="s">
        <v>5</v>
      </c>
      <c r="C23" s="16">
        <v>1.5</v>
      </c>
      <c r="D23" s="125">
        <v>99.58</v>
      </c>
      <c r="E23" s="116">
        <f t="shared" si="5"/>
        <v>91.82</v>
      </c>
      <c r="F23" s="125">
        <v>84.05</v>
      </c>
      <c r="G23" s="116">
        <f t="shared" si="6"/>
        <v>75.650000000000006</v>
      </c>
      <c r="H23" s="116">
        <f t="shared" si="7"/>
        <v>73.97</v>
      </c>
      <c r="I23" s="116">
        <f t="shared" si="8"/>
        <v>67.239999999999995</v>
      </c>
      <c r="J23" s="125">
        <v>63.88</v>
      </c>
      <c r="K23" s="116">
        <f t="shared" si="9"/>
        <v>61.69</v>
      </c>
      <c r="L23" s="117">
        <f t="shared" si="10"/>
        <v>60.69</v>
      </c>
      <c r="M23" s="125">
        <v>59.5</v>
      </c>
      <c r="N23" s="128">
        <v>84.05</v>
      </c>
      <c r="O23" s="65">
        <f t="shared" si="13"/>
        <v>75.650000000000006</v>
      </c>
    </row>
    <row r="24" spans="1:18" x14ac:dyDescent="0.2">
      <c r="A24" s="21" t="s">
        <v>17</v>
      </c>
      <c r="B24" s="115" t="s">
        <v>15</v>
      </c>
      <c r="C24" s="16">
        <v>2</v>
      </c>
      <c r="D24" s="125">
        <v>132.77000000000001</v>
      </c>
      <c r="E24" s="116">
        <f t="shared" si="5"/>
        <v>122.42</v>
      </c>
      <c r="F24" s="125">
        <v>112.07</v>
      </c>
      <c r="G24" s="116">
        <f t="shared" si="6"/>
        <v>100.86</v>
      </c>
      <c r="H24" s="116">
        <f t="shared" si="7"/>
        <v>98.62</v>
      </c>
      <c r="I24" s="116">
        <f t="shared" si="8"/>
        <v>89.66</v>
      </c>
      <c r="J24" s="125">
        <v>85.17</v>
      </c>
      <c r="K24" s="116">
        <f t="shared" si="9"/>
        <v>82.25</v>
      </c>
      <c r="L24" s="117">
        <f t="shared" si="10"/>
        <v>80.91</v>
      </c>
      <c r="M24" s="125">
        <v>79.33</v>
      </c>
      <c r="N24" s="128">
        <v>112.07</v>
      </c>
      <c r="O24" s="65">
        <f t="shared" si="13"/>
        <v>100.86</v>
      </c>
    </row>
    <row r="25" spans="1:18" x14ac:dyDescent="0.2">
      <c r="A25" s="21" t="s">
        <v>17</v>
      </c>
      <c r="B25" s="115" t="s">
        <v>16</v>
      </c>
      <c r="C25" s="16">
        <v>2</v>
      </c>
      <c r="D25" s="125">
        <v>132.77000000000001</v>
      </c>
      <c r="E25" s="116">
        <f t="shared" si="5"/>
        <v>122.42</v>
      </c>
      <c r="F25" s="125">
        <v>112.07</v>
      </c>
      <c r="G25" s="116">
        <f t="shared" si="6"/>
        <v>100.86</v>
      </c>
      <c r="H25" s="116">
        <f t="shared" si="7"/>
        <v>98.62</v>
      </c>
      <c r="I25" s="116">
        <f t="shared" si="8"/>
        <v>89.66</v>
      </c>
      <c r="J25" s="125">
        <v>85.17</v>
      </c>
      <c r="K25" s="116">
        <f t="shared" si="9"/>
        <v>82.25</v>
      </c>
      <c r="L25" s="117">
        <f t="shared" si="10"/>
        <v>80.91</v>
      </c>
      <c r="M25" s="125">
        <v>79.33</v>
      </c>
      <c r="N25" s="128">
        <v>112.07</v>
      </c>
      <c r="O25" s="65">
        <f t="shared" si="13"/>
        <v>100.86</v>
      </c>
    </row>
    <row r="26" spans="1:18" x14ac:dyDescent="0.2">
      <c r="A26" s="21" t="s">
        <v>18</v>
      </c>
      <c r="B26" s="115" t="s">
        <v>5</v>
      </c>
      <c r="C26" s="16">
        <v>2</v>
      </c>
      <c r="D26" s="125">
        <v>132.77000000000001</v>
      </c>
      <c r="E26" s="116">
        <f t="shared" si="5"/>
        <v>122.42</v>
      </c>
      <c r="F26" s="125">
        <v>112.07</v>
      </c>
      <c r="G26" s="116">
        <f t="shared" si="6"/>
        <v>100.86</v>
      </c>
      <c r="H26" s="116">
        <f t="shared" si="7"/>
        <v>98.62</v>
      </c>
      <c r="I26" s="116">
        <f t="shared" si="8"/>
        <v>89.66</v>
      </c>
      <c r="J26" s="125">
        <v>85.17</v>
      </c>
      <c r="K26" s="116">
        <f t="shared" si="9"/>
        <v>82.25</v>
      </c>
      <c r="L26" s="117">
        <f t="shared" si="10"/>
        <v>80.91</v>
      </c>
      <c r="M26" s="125">
        <v>79.33</v>
      </c>
      <c r="N26" s="128">
        <v>112.07</v>
      </c>
      <c r="O26" s="65">
        <f t="shared" si="13"/>
        <v>100.86</v>
      </c>
    </row>
    <row r="27" spans="1:18" x14ac:dyDescent="0.2">
      <c r="A27" s="21" t="s">
        <v>18</v>
      </c>
      <c r="B27" s="115" t="s">
        <v>15</v>
      </c>
      <c r="C27" s="16">
        <v>2.5</v>
      </c>
      <c r="D27" s="125">
        <v>165.96</v>
      </c>
      <c r="E27" s="116">
        <f t="shared" si="5"/>
        <v>153.02000000000001</v>
      </c>
      <c r="F27" s="125">
        <v>140.08000000000001</v>
      </c>
      <c r="G27" s="116">
        <f t="shared" si="6"/>
        <v>126.07</v>
      </c>
      <c r="H27" s="116">
        <f t="shared" si="7"/>
        <v>123.27</v>
      </c>
      <c r="I27" s="116">
        <f t="shared" si="8"/>
        <v>112.06</v>
      </c>
      <c r="J27" s="125">
        <v>106.46</v>
      </c>
      <c r="K27" s="116">
        <f t="shared" si="9"/>
        <v>102.82</v>
      </c>
      <c r="L27" s="117">
        <f t="shared" si="10"/>
        <v>101.14</v>
      </c>
      <c r="M27" s="125">
        <v>99.17</v>
      </c>
      <c r="N27" s="128">
        <v>140.08000000000001</v>
      </c>
      <c r="O27" s="65">
        <f t="shared" si="13"/>
        <v>126.07</v>
      </c>
    </row>
    <row r="28" spans="1:18" x14ac:dyDescent="0.2">
      <c r="A28" s="21" t="s">
        <v>18</v>
      </c>
      <c r="B28" s="115" t="s">
        <v>16</v>
      </c>
      <c r="C28" s="16">
        <v>2.5</v>
      </c>
      <c r="D28" s="125">
        <v>165.96</v>
      </c>
      <c r="E28" s="116">
        <f t="shared" si="5"/>
        <v>153.02000000000001</v>
      </c>
      <c r="F28" s="125">
        <v>140.08000000000001</v>
      </c>
      <c r="G28" s="116">
        <f t="shared" si="6"/>
        <v>126.07</v>
      </c>
      <c r="H28" s="116">
        <f t="shared" si="7"/>
        <v>123.27</v>
      </c>
      <c r="I28" s="116">
        <f t="shared" si="8"/>
        <v>112.06</v>
      </c>
      <c r="J28" s="125">
        <v>106.46</v>
      </c>
      <c r="K28" s="116">
        <f t="shared" si="9"/>
        <v>102.82</v>
      </c>
      <c r="L28" s="117">
        <f t="shared" si="10"/>
        <v>101.14</v>
      </c>
      <c r="M28" s="125">
        <v>99.17</v>
      </c>
      <c r="N28" s="128">
        <v>140.08000000000001</v>
      </c>
      <c r="O28" s="65">
        <f t="shared" si="13"/>
        <v>126.07</v>
      </c>
    </row>
    <row r="29" spans="1:18" x14ac:dyDescent="0.2">
      <c r="A29" s="21" t="s">
        <v>19</v>
      </c>
      <c r="B29" s="115" t="s">
        <v>5</v>
      </c>
      <c r="C29" s="16">
        <v>1</v>
      </c>
      <c r="D29" s="125">
        <v>66.38</v>
      </c>
      <c r="E29" s="116">
        <f t="shared" si="5"/>
        <v>61.21</v>
      </c>
      <c r="F29" s="125">
        <v>56.03</v>
      </c>
      <c r="G29" s="116">
        <f t="shared" si="6"/>
        <v>50.43</v>
      </c>
      <c r="H29" s="116">
        <f t="shared" si="7"/>
        <v>49.31</v>
      </c>
      <c r="I29" s="116">
        <f t="shared" si="8"/>
        <v>44.82</v>
      </c>
      <c r="J29" s="125">
        <v>42.58</v>
      </c>
      <c r="K29" s="116">
        <f t="shared" si="9"/>
        <v>41.13</v>
      </c>
      <c r="L29" s="117">
        <f t="shared" si="10"/>
        <v>40.450000000000003</v>
      </c>
      <c r="M29" s="125">
        <v>39.67</v>
      </c>
      <c r="N29" s="128">
        <v>56.03</v>
      </c>
      <c r="O29" s="65">
        <f t="shared" si="13"/>
        <v>50.43</v>
      </c>
    </row>
    <row r="30" spans="1:18" x14ac:dyDescent="0.2">
      <c r="A30" s="21" t="s">
        <v>19</v>
      </c>
      <c r="B30" s="115" t="s">
        <v>15</v>
      </c>
      <c r="C30" s="16">
        <v>1.5</v>
      </c>
      <c r="D30" s="125">
        <v>99.58</v>
      </c>
      <c r="E30" s="116">
        <f t="shared" si="5"/>
        <v>91.82</v>
      </c>
      <c r="F30" s="125">
        <v>84.05</v>
      </c>
      <c r="G30" s="116">
        <f t="shared" si="6"/>
        <v>75.650000000000006</v>
      </c>
      <c r="H30" s="116">
        <f t="shared" si="7"/>
        <v>73.97</v>
      </c>
      <c r="I30" s="116">
        <f t="shared" si="8"/>
        <v>67.239999999999995</v>
      </c>
      <c r="J30" s="125">
        <v>63.88</v>
      </c>
      <c r="K30" s="116">
        <f t="shared" si="9"/>
        <v>61.69</v>
      </c>
      <c r="L30" s="117">
        <f t="shared" si="10"/>
        <v>60.69</v>
      </c>
      <c r="M30" s="125">
        <v>59.5</v>
      </c>
      <c r="N30" s="128">
        <v>84.05</v>
      </c>
      <c r="O30" s="65">
        <f t="shared" si="13"/>
        <v>75.650000000000006</v>
      </c>
    </row>
    <row r="31" spans="1:18" x14ac:dyDescent="0.2">
      <c r="A31" s="21" t="s">
        <v>19</v>
      </c>
      <c r="B31" s="115" t="s">
        <v>16</v>
      </c>
      <c r="C31" s="16">
        <v>1.5</v>
      </c>
      <c r="D31" s="125">
        <v>99.58</v>
      </c>
      <c r="E31" s="116">
        <f t="shared" si="5"/>
        <v>91.82</v>
      </c>
      <c r="F31" s="125">
        <v>84.05</v>
      </c>
      <c r="G31" s="116">
        <f t="shared" si="6"/>
        <v>75.650000000000006</v>
      </c>
      <c r="H31" s="116">
        <f t="shared" si="7"/>
        <v>73.97</v>
      </c>
      <c r="I31" s="116">
        <f t="shared" si="8"/>
        <v>67.239999999999995</v>
      </c>
      <c r="J31" s="125">
        <v>63.88</v>
      </c>
      <c r="K31" s="116">
        <f t="shared" si="9"/>
        <v>61.69</v>
      </c>
      <c r="L31" s="117">
        <f t="shared" si="10"/>
        <v>60.69</v>
      </c>
      <c r="M31" s="125">
        <v>59.5</v>
      </c>
      <c r="N31" s="128">
        <v>84.05</v>
      </c>
      <c r="O31" s="65">
        <f t="shared" si="13"/>
        <v>75.650000000000006</v>
      </c>
    </row>
    <row r="32" spans="1:18" x14ac:dyDescent="0.2">
      <c r="A32" s="21" t="s">
        <v>20</v>
      </c>
      <c r="B32" s="115" t="s">
        <v>5</v>
      </c>
      <c r="C32" s="16">
        <v>1</v>
      </c>
      <c r="D32" s="125">
        <v>66.38</v>
      </c>
      <c r="E32" s="116">
        <f t="shared" si="5"/>
        <v>61.21</v>
      </c>
      <c r="F32" s="125">
        <v>56.03</v>
      </c>
      <c r="G32" s="116">
        <f t="shared" si="6"/>
        <v>50.43</v>
      </c>
      <c r="H32" s="116">
        <f t="shared" si="7"/>
        <v>49.31</v>
      </c>
      <c r="I32" s="116">
        <f t="shared" si="8"/>
        <v>44.82</v>
      </c>
      <c r="J32" s="125">
        <v>42.58</v>
      </c>
      <c r="K32" s="116">
        <f t="shared" si="9"/>
        <v>41.13</v>
      </c>
      <c r="L32" s="117">
        <f t="shared" si="10"/>
        <v>40.450000000000003</v>
      </c>
      <c r="M32" s="125">
        <v>39.67</v>
      </c>
      <c r="N32" s="128">
        <v>56.03</v>
      </c>
      <c r="O32" s="65">
        <f t="shared" si="13"/>
        <v>50.43</v>
      </c>
    </row>
    <row r="33" spans="1:15" x14ac:dyDescent="0.2">
      <c r="A33" s="21" t="s">
        <v>20</v>
      </c>
      <c r="B33" s="115" t="s">
        <v>15</v>
      </c>
      <c r="C33" s="16">
        <v>1.5</v>
      </c>
      <c r="D33" s="125">
        <v>99.58</v>
      </c>
      <c r="E33" s="116">
        <f t="shared" si="5"/>
        <v>91.82</v>
      </c>
      <c r="F33" s="125">
        <v>84.05</v>
      </c>
      <c r="G33" s="116">
        <f t="shared" si="6"/>
        <v>75.650000000000006</v>
      </c>
      <c r="H33" s="116">
        <f t="shared" si="7"/>
        <v>73.97</v>
      </c>
      <c r="I33" s="116">
        <f t="shared" si="8"/>
        <v>67.239999999999995</v>
      </c>
      <c r="J33" s="125">
        <v>63.88</v>
      </c>
      <c r="K33" s="116">
        <f t="shared" si="9"/>
        <v>61.69</v>
      </c>
      <c r="L33" s="117">
        <f t="shared" si="10"/>
        <v>60.69</v>
      </c>
      <c r="M33" s="125">
        <v>59.5</v>
      </c>
      <c r="N33" s="128">
        <v>84.05</v>
      </c>
      <c r="O33" s="65">
        <f t="shared" si="13"/>
        <v>75.650000000000006</v>
      </c>
    </row>
    <row r="34" spans="1:15" x14ac:dyDescent="0.2">
      <c r="A34" s="21" t="s">
        <v>20</v>
      </c>
      <c r="B34" s="115" t="s">
        <v>16</v>
      </c>
      <c r="C34" s="16">
        <v>1.5</v>
      </c>
      <c r="D34" s="125">
        <v>99.58</v>
      </c>
      <c r="E34" s="116">
        <f t="shared" si="5"/>
        <v>91.82</v>
      </c>
      <c r="F34" s="125">
        <v>84.05</v>
      </c>
      <c r="G34" s="116">
        <f t="shared" si="6"/>
        <v>75.650000000000006</v>
      </c>
      <c r="H34" s="116">
        <f t="shared" si="7"/>
        <v>73.97</v>
      </c>
      <c r="I34" s="116">
        <f t="shared" si="8"/>
        <v>67.239999999999995</v>
      </c>
      <c r="J34" s="125">
        <v>63.88</v>
      </c>
      <c r="K34" s="116">
        <f t="shared" si="9"/>
        <v>61.69</v>
      </c>
      <c r="L34" s="117">
        <f t="shared" si="10"/>
        <v>60.69</v>
      </c>
      <c r="M34" s="125">
        <v>59.5</v>
      </c>
      <c r="N34" s="128">
        <v>84.05</v>
      </c>
      <c r="O34" s="65">
        <f t="shared" si="13"/>
        <v>75.650000000000006</v>
      </c>
    </row>
    <row r="35" spans="1:15" ht="25.5" x14ac:dyDescent="0.2">
      <c r="A35" s="21" t="s">
        <v>79</v>
      </c>
      <c r="B35" s="115" t="s">
        <v>5</v>
      </c>
      <c r="C35" s="16">
        <v>1</v>
      </c>
      <c r="D35" s="125">
        <v>66.38</v>
      </c>
      <c r="E35" s="116">
        <f t="shared" si="5"/>
        <v>61.21</v>
      </c>
      <c r="F35" s="125">
        <v>56.03</v>
      </c>
      <c r="G35" s="116">
        <f t="shared" si="6"/>
        <v>50.43</v>
      </c>
      <c r="H35" s="116">
        <f t="shared" si="7"/>
        <v>49.31</v>
      </c>
      <c r="I35" s="116">
        <f t="shared" si="8"/>
        <v>44.82</v>
      </c>
      <c r="J35" s="125">
        <v>42.58</v>
      </c>
      <c r="K35" s="116">
        <f t="shared" si="9"/>
        <v>41.13</v>
      </c>
      <c r="L35" s="117">
        <f t="shared" si="10"/>
        <v>40.450000000000003</v>
      </c>
      <c r="M35" s="125">
        <v>39.67</v>
      </c>
      <c r="N35" s="128">
        <v>56.03</v>
      </c>
      <c r="O35" s="65">
        <f t="shared" si="13"/>
        <v>50.43</v>
      </c>
    </row>
    <row r="36" spans="1:15" ht="25.5" x14ac:dyDescent="0.2">
      <c r="A36" s="21" t="s">
        <v>79</v>
      </c>
      <c r="B36" s="115" t="s">
        <v>15</v>
      </c>
      <c r="C36" s="16">
        <v>1.5</v>
      </c>
      <c r="D36" s="125">
        <v>99.58</v>
      </c>
      <c r="E36" s="116">
        <f t="shared" si="5"/>
        <v>91.82</v>
      </c>
      <c r="F36" s="125">
        <v>84.05</v>
      </c>
      <c r="G36" s="116">
        <f t="shared" si="6"/>
        <v>75.650000000000006</v>
      </c>
      <c r="H36" s="116">
        <f t="shared" si="7"/>
        <v>73.97</v>
      </c>
      <c r="I36" s="116">
        <f t="shared" si="8"/>
        <v>67.239999999999995</v>
      </c>
      <c r="J36" s="125">
        <v>63.88</v>
      </c>
      <c r="K36" s="116">
        <f t="shared" si="9"/>
        <v>61.69</v>
      </c>
      <c r="L36" s="117">
        <f t="shared" si="10"/>
        <v>60.69</v>
      </c>
      <c r="M36" s="125">
        <v>59.5</v>
      </c>
      <c r="N36" s="128">
        <v>84.05</v>
      </c>
      <c r="O36" s="65">
        <f t="shared" si="13"/>
        <v>75.650000000000006</v>
      </c>
    </row>
    <row r="37" spans="1:15" ht="25.5" x14ac:dyDescent="0.2">
      <c r="A37" s="21" t="s">
        <v>79</v>
      </c>
      <c r="B37" s="115" t="s">
        <v>16</v>
      </c>
      <c r="C37" s="16">
        <v>1.5</v>
      </c>
      <c r="D37" s="125">
        <v>99.58</v>
      </c>
      <c r="E37" s="116">
        <f t="shared" si="5"/>
        <v>91.82</v>
      </c>
      <c r="F37" s="125">
        <v>84.05</v>
      </c>
      <c r="G37" s="116">
        <f t="shared" si="6"/>
        <v>75.650000000000006</v>
      </c>
      <c r="H37" s="116">
        <f t="shared" si="7"/>
        <v>73.97</v>
      </c>
      <c r="I37" s="116">
        <f t="shared" si="8"/>
        <v>67.239999999999995</v>
      </c>
      <c r="J37" s="125">
        <v>63.88</v>
      </c>
      <c r="K37" s="116">
        <f t="shared" si="9"/>
        <v>61.69</v>
      </c>
      <c r="L37" s="117">
        <f t="shared" si="10"/>
        <v>60.69</v>
      </c>
      <c r="M37" s="125">
        <v>59.5</v>
      </c>
      <c r="N37" s="128">
        <v>84.05</v>
      </c>
      <c r="O37" s="65">
        <f t="shared" si="13"/>
        <v>75.650000000000006</v>
      </c>
    </row>
    <row r="38" spans="1:15" x14ac:dyDescent="0.2">
      <c r="A38" s="21" t="s">
        <v>69</v>
      </c>
      <c r="B38" s="115" t="s">
        <v>5</v>
      </c>
      <c r="C38" s="16">
        <v>0.5</v>
      </c>
      <c r="D38" s="125">
        <v>33.19</v>
      </c>
      <c r="E38" s="116">
        <f t="shared" si="5"/>
        <v>30.61</v>
      </c>
      <c r="F38" s="125">
        <v>28.02</v>
      </c>
      <c r="G38" s="116">
        <f t="shared" si="6"/>
        <v>25.22</v>
      </c>
      <c r="H38" s="116">
        <f t="shared" si="7"/>
        <v>24.66</v>
      </c>
      <c r="I38" s="116">
        <f t="shared" si="8"/>
        <v>22.42</v>
      </c>
      <c r="J38" s="125">
        <v>21.29</v>
      </c>
      <c r="K38" s="116">
        <f t="shared" si="9"/>
        <v>20.56</v>
      </c>
      <c r="L38" s="117">
        <f t="shared" si="10"/>
        <v>20.23</v>
      </c>
      <c r="M38" s="125">
        <v>19.829999999999998</v>
      </c>
      <c r="N38" s="128">
        <v>28.02</v>
      </c>
      <c r="O38" s="65">
        <f>ROUND(0.9*N38,2)</f>
        <v>25.22</v>
      </c>
    </row>
    <row r="39" spans="1:15" x14ac:dyDescent="0.2">
      <c r="A39" s="21" t="s">
        <v>69</v>
      </c>
      <c r="B39" s="115" t="s">
        <v>15</v>
      </c>
      <c r="C39" s="16">
        <v>1</v>
      </c>
      <c r="D39" s="125">
        <v>66.38</v>
      </c>
      <c r="E39" s="116">
        <f t="shared" si="5"/>
        <v>61.21</v>
      </c>
      <c r="F39" s="125">
        <v>56.03</v>
      </c>
      <c r="G39" s="116">
        <f t="shared" si="6"/>
        <v>50.43</v>
      </c>
      <c r="H39" s="116">
        <f t="shared" si="7"/>
        <v>49.31</v>
      </c>
      <c r="I39" s="116">
        <f t="shared" si="8"/>
        <v>44.82</v>
      </c>
      <c r="J39" s="125">
        <v>42.58</v>
      </c>
      <c r="K39" s="116">
        <f t="shared" si="9"/>
        <v>41.13</v>
      </c>
      <c r="L39" s="117">
        <f t="shared" si="10"/>
        <v>40.450000000000003</v>
      </c>
      <c r="M39" s="125">
        <v>39.67</v>
      </c>
      <c r="N39" s="128">
        <v>56.03</v>
      </c>
      <c r="O39" s="65">
        <f t="shared" si="13"/>
        <v>50.43</v>
      </c>
    </row>
    <row r="40" spans="1:15" x14ac:dyDescent="0.2">
      <c r="A40" s="21" t="s">
        <v>69</v>
      </c>
      <c r="B40" s="115" t="s">
        <v>16</v>
      </c>
      <c r="C40" s="16">
        <v>1</v>
      </c>
      <c r="D40" s="125">
        <v>66.38</v>
      </c>
      <c r="E40" s="116">
        <f t="shared" si="5"/>
        <v>61.21</v>
      </c>
      <c r="F40" s="125">
        <v>56.03</v>
      </c>
      <c r="G40" s="116">
        <f t="shared" si="6"/>
        <v>50.43</v>
      </c>
      <c r="H40" s="116">
        <f t="shared" si="7"/>
        <v>49.31</v>
      </c>
      <c r="I40" s="116">
        <f t="shared" si="8"/>
        <v>44.82</v>
      </c>
      <c r="J40" s="125">
        <v>42.58</v>
      </c>
      <c r="K40" s="116">
        <f t="shared" si="9"/>
        <v>41.13</v>
      </c>
      <c r="L40" s="117">
        <f t="shared" si="10"/>
        <v>40.450000000000003</v>
      </c>
      <c r="M40" s="125">
        <v>39.67</v>
      </c>
      <c r="N40" s="128">
        <v>56.03</v>
      </c>
      <c r="O40" s="65">
        <f t="shared" si="13"/>
        <v>50.43</v>
      </c>
    </row>
    <row r="41" spans="1:15" x14ac:dyDescent="0.2">
      <c r="A41" s="21" t="s">
        <v>70</v>
      </c>
      <c r="B41" s="115" t="s">
        <v>5</v>
      </c>
      <c r="C41" s="16">
        <v>1</v>
      </c>
      <c r="D41" s="125">
        <v>66.38</v>
      </c>
      <c r="E41" s="116">
        <f t="shared" si="5"/>
        <v>61.21</v>
      </c>
      <c r="F41" s="125">
        <v>56.03</v>
      </c>
      <c r="G41" s="116">
        <f t="shared" si="6"/>
        <v>50.43</v>
      </c>
      <c r="H41" s="116">
        <f t="shared" si="7"/>
        <v>49.31</v>
      </c>
      <c r="I41" s="116">
        <f t="shared" si="8"/>
        <v>44.82</v>
      </c>
      <c r="J41" s="125">
        <v>42.58</v>
      </c>
      <c r="K41" s="116">
        <f t="shared" si="9"/>
        <v>41.13</v>
      </c>
      <c r="L41" s="117">
        <f t="shared" si="10"/>
        <v>40.450000000000003</v>
      </c>
      <c r="M41" s="125">
        <v>39.67</v>
      </c>
      <c r="N41" s="128">
        <v>56.03</v>
      </c>
      <c r="O41" s="65">
        <f t="shared" si="13"/>
        <v>50.43</v>
      </c>
    </row>
    <row r="42" spans="1:15" x14ac:dyDescent="0.2">
      <c r="A42" s="21" t="s">
        <v>70</v>
      </c>
      <c r="B42" s="115" t="s">
        <v>15</v>
      </c>
      <c r="C42" s="16">
        <v>1.5</v>
      </c>
      <c r="D42" s="125">
        <v>99.58</v>
      </c>
      <c r="E42" s="116">
        <f t="shared" si="5"/>
        <v>91.82</v>
      </c>
      <c r="F42" s="125">
        <v>84.05</v>
      </c>
      <c r="G42" s="116">
        <f t="shared" si="6"/>
        <v>75.650000000000006</v>
      </c>
      <c r="H42" s="116">
        <f t="shared" si="7"/>
        <v>73.97</v>
      </c>
      <c r="I42" s="116">
        <f t="shared" si="8"/>
        <v>67.239999999999995</v>
      </c>
      <c r="J42" s="125">
        <v>63.88</v>
      </c>
      <c r="K42" s="116">
        <f t="shared" si="9"/>
        <v>61.69</v>
      </c>
      <c r="L42" s="117">
        <f t="shared" si="10"/>
        <v>60.69</v>
      </c>
      <c r="M42" s="125">
        <v>59.5</v>
      </c>
      <c r="N42" s="128">
        <v>84.05</v>
      </c>
      <c r="O42" s="65">
        <f t="shared" si="13"/>
        <v>75.650000000000006</v>
      </c>
    </row>
    <row r="43" spans="1:15" ht="13.5" thickBot="1" x14ac:dyDescent="0.25">
      <c r="A43" s="38" t="s">
        <v>70</v>
      </c>
      <c r="B43" s="118" t="s">
        <v>16</v>
      </c>
      <c r="C43" s="17">
        <v>1.5</v>
      </c>
      <c r="D43" s="126">
        <v>99.58</v>
      </c>
      <c r="E43" s="119">
        <f t="shared" si="5"/>
        <v>91.82</v>
      </c>
      <c r="F43" s="126">
        <v>84.05</v>
      </c>
      <c r="G43" s="119">
        <f t="shared" si="6"/>
        <v>75.650000000000006</v>
      </c>
      <c r="H43" s="119">
        <f t="shared" si="7"/>
        <v>73.97</v>
      </c>
      <c r="I43" s="119">
        <f t="shared" si="8"/>
        <v>67.239999999999995</v>
      </c>
      <c r="J43" s="126">
        <v>63.88</v>
      </c>
      <c r="K43" s="119">
        <f t="shared" si="9"/>
        <v>61.69</v>
      </c>
      <c r="L43" s="120">
        <f t="shared" si="10"/>
        <v>60.69</v>
      </c>
      <c r="M43" s="126">
        <v>59.5</v>
      </c>
      <c r="N43" s="129">
        <v>84.05</v>
      </c>
      <c r="O43" s="65">
        <f t="shared" si="13"/>
        <v>75.650000000000006</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Zipfel Tanja</dc:creator>
  <cp:lastModifiedBy>Zipfel Tanja</cp:lastModifiedBy>
  <cp:lastPrinted>2025-12-19T13:42:14Z</cp:lastPrinted>
  <dcterms:created xsi:type="dcterms:W3CDTF">2008-09-12T10:10:58Z</dcterms:created>
  <dcterms:modified xsi:type="dcterms:W3CDTF">2026-09-15T15:36:04Z</dcterms:modified>
</cp:coreProperties>
</file>